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65" yWindow="75" windowWidth="142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<sst xmlns="http://schemas.openxmlformats.org/spreadsheetml/2006/main" count="91" uniqueCount="28">
  <si>
    <t>roční výše těžby:</t>
  </si>
  <si>
    <t>doba obrátky zásob:</t>
  </si>
  <si>
    <t>měsíční těžba:</t>
  </si>
  <si>
    <t>denní těžba:</t>
  </si>
  <si>
    <t>Klasická technologie + ES:</t>
  </si>
  <si>
    <t>klasická technologie - sortimentní:</t>
  </si>
  <si>
    <t>harvestorová technologie:</t>
  </si>
  <si>
    <t>P</t>
  </si>
  <si>
    <t>VM</t>
  </si>
  <si>
    <t>OM</t>
  </si>
  <si>
    <t>ES</t>
  </si>
  <si>
    <t>odběratel</t>
  </si>
  <si>
    <t>cena technologie:</t>
  </si>
  <si>
    <t>Kč</t>
  </si>
  <si>
    <r>
      <t>m</t>
    </r>
    <r>
      <rPr>
        <vertAlign val="superscript"/>
        <sz val="10"/>
        <rFont val="Arial CE"/>
        <family val="2"/>
      </rPr>
      <t>3</t>
    </r>
  </si>
  <si>
    <r>
      <t>Kč/m</t>
    </r>
    <r>
      <rPr>
        <vertAlign val="superscript"/>
        <sz val="10"/>
        <rFont val="Arial CE"/>
        <family val="2"/>
      </rPr>
      <t>3</t>
    </r>
  </si>
  <si>
    <t>den</t>
  </si>
  <si>
    <t>dní</t>
  </si>
  <si>
    <t>ES rozmanipulované</t>
  </si>
  <si>
    <t>zásoba ve výrobě:</t>
  </si>
  <si>
    <t>kapitál firmy:</t>
  </si>
  <si>
    <t>platby dodavatelům</t>
  </si>
  <si>
    <t>(30% hmoty)</t>
  </si>
  <si>
    <t>volné prostředky</t>
  </si>
  <si>
    <t>pohledávky k odběratelům</t>
  </si>
  <si>
    <t>průměrné zpeněžení fco. odběratel:</t>
  </si>
  <si>
    <t xml:space="preserve">Podle: Kupčák, Policar (2003) [7] </t>
  </si>
  <si>
    <t>Lesnicko-dřevařský sektor a výše prostředků vázaných ve výrobě dříví dle doby obrátky zásob - příklad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</si>
</sst>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vertAlign val="superscript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8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0" fillId="33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3" fontId="0" fillId="0" borderId="12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785"/>
          <c:w val="0.49375"/>
          <c:h val="0.7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List1!$O$23:$O$25</c:f>
              <c:strCache/>
            </c:strRef>
          </c:cat>
          <c:val>
            <c:numRef>
              <c:f>List1!$P$23:$P$25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75"/>
          <c:y val="0.37975"/>
          <c:w val="0.407"/>
          <c:h val="0.5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0375"/>
          <c:w val="0.476"/>
          <c:h val="0.77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List1!$O$39:$O$41</c:f>
              <c:strCache/>
            </c:strRef>
          </c:cat>
          <c:val>
            <c:numRef>
              <c:f>List1!$P$39:$P$41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25"/>
          <c:y val="0.3585"/>
          <c:w val="0.41575"/>
          <c:h val="0.5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675"/>
          <c:w val="0.52525"/>
          <c:h val="0.884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List1!$O$55:$O$57</c:f>
              <c:strCache/>
            </c:strRef>
          </c:cat>
          <c:val>
            <c:numRef>
              <c:f>List1!$P$55:$P$57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05"/>
          <c:y val="0.37675"/>
          <c:w val="0.3765"/>
          <c:h val="0.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chart" Target="/xl/charts/chart1.xml" /><Relationship Id="rId12" Type="http://schemas.openxmlformats.org/officeDocument/2006/relationships/chart" Target="/xl/charts/chart2.xml" /><Relationship Id="rId1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12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12</xdr:row>
      <xdr:rowOff>76200</xdr:rowOff>
    </xdr:from>
    <xdr:to>
      <xdr:col>7</xdr:col>
      <xdr:colOff>104775</xdr:colOff>
      <xdr:row>17</xdr:row>
      <xdr:rowOff>66675</xdr:rowOff>
    </xdr:to>
    <xdr:pic>
      <xdr:nvPicPr>
        <xdr:cNvPr id="1" name="Picture 9" descr="kůň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409825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15</xdr:row>
      <xdr:rowOff>142875</xdr:rowOff>
    </xdr:from>
    <xdr:to>
      <xdr:col>12</xdr:col>
      <xdr:colOff>504825</xdr:colOff>
      <xdr:row>20</xdr:row>
      <xdr:rowOff>142875</xdr:rowOff>
    </xdr:to>
    <xdr:pic>
      <xdr:nvPicPr>
        <xdr:cNvPr id="2" name="Picture 11" descr="nakladač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962275"/>
          <a:ext cx="1428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12</xdr:row>
      <xdr:rowOff>114300</xdr:rowOff>
    </xdr:from>
    <xdr:to>
      <xdr:col>14</xdr:col>
      <xdr:colOff>247650</xdr:colOff>
      <xdr:row>18</xdr:row>
      <xdr:rowOff>66675</xdr:rowOff>
    </xdr:to>
    <xdr:pic>
      <xdr:nvPicPr>
        <xdr:cNvPr id="3" name="Picture 12" descr="kamion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2447925"/>
          <a:ext cx="1333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28</xdr:row>
      <xdr:rowOff>57150</xdr:rowOff>
    </xdr:from>
    <xdr:to>
      <xdr:col>6</xdr:col>
      <xdr:colOff>638175</xdr:colOff>
      <xdr:row>33</xdr:row>
      <xdr:rowOff>85725</xdr:rowOff>
    </xdr:to>
    <xdr:pic>
      <xdr:nvPicPr>
        <xdr:cNvPr id="4" name="Picture 23" descr="kůň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5048250"/>
          <a:ext cx="2428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28</xdr:row>
      <xdr:rowOff>85725</xdr:rowOff>
    </xdr:from>
    <xdr:to>
      <xdr:col>14</xdr:col>
      <xdr:colOff>161925</xdr:colOff>
      <xdr:row>34</xdr:row>
      <xdr:rowOff>47625</xdr:rowOff>
    </xdr:to>
    <xdr:pic>
      <xdr:nvPicPr>
        <xdr:cNvPr id="5" name="Picture 26" descr="kamion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507682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31</xdr:row>
      <xdr:rowOff>38100</xdr:rowOff>
    </xdr:from>
    <xdr:to>
      <xdr:col>9</xdr:col>
      <xdr:colOff>200025</xdr:colOff>
      <xdr:row>36</xdr:row>
      <xdr:rowOff>123825</xdr:rowOff>
    </xdr:to>
    <xdr:pic>
      <xdr:nvPicPr>
        <xdr:cNvPr id="6" name="Picture 28" descr="traktor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5514975"/>
          <a:ext cx="1895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44</xdr:row>
      <xdr:rowOff>76200</xdr:rowOff>
    </xdr:from>
    <xdr:to>
      <xdr:col>14</xdr:col>
      <xdr:colOff>285750</xdr:colOff>
      <xdr:row>50</xdr:row>
      <xdr:rowOff>76200</xdr:rowOff>
    </xdr:to>
    <xdr:pic>
      <xdr:nvPicPr>
        <xdr:cNvPr id="7" name="Picture 36" descr="kamion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7724775"/>
          <a:ext cx="1419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44</xdr:row>
      <xdr:rowOff>28575</xdr:rowOff>
    </xdr:from>
    <xdr:to>
      <xdr:col>5</xdr:col>
      <xdr:colOff>142875</xdr:colOff>
      <xdr:row>52</xdr:row>
      <xdr:rowOff>66675</xdr:rowOff>
    </xdr:to>
    <xdr:pic>
      <xdr:nvPicPr>
        <xdr:cNvPr id="8" name="Picture 68" descr="harvestor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7677150"/>
          <a:ext cx="1809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45</xdr:row>
      <xdr:rowOff>85725</xdr:rowOff>
    </xdr:from>
    <xdr:to>
      <xdr:col>8</xdr:col>
      <xdr:colOff>371475</xdr:colOff>
      <xdr:row>50</xdr:row>
      <xdr:rowOff>104775</xdr:rowOff>
    </xdr:to>
    <xdr:pic>
      <xdr:nvPicPr>
        <xdr:cNvPr id="9" name="Picture 69" descr="vyvážečka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7896225"/>
          <a:ext cx="1962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12</xdr:row>
      <xdr:rowOff>19050</xdr:rowOff>
    </xdr:from>
    <xdr:to>
      <xdr:col>17</xdr:col>
      <xdr:colOff>19050</xdr:colOff>
      <xdr:row>18</xdr:row>
      <xdr:rowOff>104775</xdr:rowOff>
    </xdr:to>
    <xdr:pic>
      <xdr:nvPicPr>
        <xdr:cNvPr id="10" name="Picture 71" descr="odběratel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96575" y="2352675"/>
          <a:ext cx="2219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28</xdr:row>
      <xdr:rowOff>9525</xdr:rowOff>
    </xdr:from>
    <xdr:to>
      <xdr:col>17</xdr:col>
      <xdr:colOff>0</xdr:colOff>
      <xdr:row>34</xdr:row>
      <xdr:rowOff>114300</xdr:rowOff>
    </xdr:to>
    <xdr:pic>
      <xdr:nvPicPr>
        <xdr:cNvPr id="11" name="Picture 72" descr="odběratel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48950" y="5000625"/>
          <a:ext cx="2247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44</xdr:row>
      <xdr:rowOff>28575</xdr:rowOff>
    </xdr:from>
    <xdr:to>
      <xdr:col>17</xdr:col>
      <xdr:colOff>66675</xdr:colOff>
      <xdr:row>50</xdr:row>
      <xdr:rowOff>95250</xdr:rowOff>
    </xdr:to>
    <xdr:pic>
      <xdr:nvPicPr>
        <xdr:cNvPr id="12" name="Picture 73" descr="odběratel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72775" y="7677150"/>
          <a:ext cx="2190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14</xdr:row>
      <xdr:rowOff>142875</xdr:rowOff>
    </xdr:from>
    <xdr:to>
      <xdr:col>4</xdr:col>
      <xdr:colOff>457200</xdr:colOff>
      <xdr:row>20</xdr:row>
      <xdr:rowOff>104775</xdr:rowOff>
    </xdr:to>
    <xdr:pic>
      <xdr:nvPicPr>
        <xdr:cNvPr id="13" name="Picture 74" descr="těžař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3525" y="2800350"/>
          <a:ext cx="1676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31</xdr:row>
      <xdr:rowOff>57150</xdr:rowOff>
    </xdr:from>
    <xdr:to>
      <xdr:col>4</xdr:col>
      <xdr:colOff>276225</xdr:colOff>
      <xdr:row>36</xdr:row>
      <xdr:rowOff>123825</xdr:rowOff>
    </xdr:to>
    <xdr:pic>
      <xdr:nvPicPr>
        <xdr:cNvPr id="14" name="Picture 75" descr="těžař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8275" y="5534025"/>
          <a:ext cx="1590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15</xdr:row>
      <xdr:rowOff>85725</xdr:rowOff>
    </xdr:from>
    <xdr:to>
      <xdr:col>8</xdr:col>
      <xdr:colOff>657225</xdr:colOff>
      <xdr:row>20</xdr:row>
      <xdr:rowOff>142875</xdr:rowOff>
    </xdr:to>
    <xdr:pic>
      <xdr:nvPicPr>
        <xdr:cNvPr id="15" name="Picture 76" descr="traktor1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05375" y="2905125"/>
          <a:ext cx="1666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38100</xdr:rowOff>
    </xdr:from>
    <xdr:to>
      <xdr:col>11</xdr:col>
      <xdr:colOff>171450</xdr:colOff>
      <xdr:row>17</xdr:row>
      <xdr:rowOff>85725</xdr:rowOff>
    </xdr:to>
    <xdr:pic>
      <xdr:nvPicPr>
        <xdr:cNvPr id="16" name="Picture 77" descr="odvozka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76975" y="2371725"/>
          <a:ext cx="2019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66675</xdr:colOff>
      <xdr:row>8</xdr:row>
      <xdr:rowOff>142875</xdr:rowOff>
    </xdr:from>
    <xdr:to>
      <xdr:col>21</xdr:col>
      <xdr:colOff>657225</xdr:colOff>
      <xdr:row>21</xdr:row>
      <xdr:rowOff>114300</xdr:rowOff>
    </xdr:to>
    <xdr:graphicFrame>
      <xdr:nvGraphicFramePr>
        <xdr:cNvPr id="17" name="graf 78"/>
        <xdr:cNvGraphicFramePr/>
      </xdr:nvGraphicFramePr>
      <xdr:xfrm>
        <a:off x="12963525" y="1781175"/>
        <a:ext cx="38100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66675</xdr:colOff>
      <xdr:row>24</xdr:row>
      <xdr:rowOff>152400</xdr:rowOff>
    </xdr:from>
    <xdr:to>
      <xdr:col>21</xdr:col>
      <xdr:colOff>657225</xdr:colOff>
      <xdr:row>37</xdr:row>
      <xdr:rowOff>85725</xdr:rowOff>
    </xdr:to>
    <xdr:graphicFrame>
      <xdr:nvGraphicFramePr>
        <xdr:cNvPr id="18" name="graf 79"/>
        <xdr:cNvGraphicFramePr/>
      </xdr:nvGraphicFramePr>
      <xdr:xfrm>
        <a:off x="12963525" y="4448175"/>
        <a:ext cx="3810000" cy="2085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57150</xdr:colOff>
      <xdr:row>40</xdr:row>
      <xdr:rowOff>161925</xdr:rowOff>
    </xdr:from>
    <xdr:to>
      <xdr:col>22</xdr:col>
      <xdr:colOff>0</xdr:colOff>
      <xdr:row>53</xdr:row>
      <xdr:rowOff>47625</xdr:rowOff>
    </xdr:to>
    <xdr:graphicFrame>
      <xdr:nvGraphicFramePr>
        <xdr:cNvPr id="19" name="graf 80"/>
        <xdr:cNvGraphicFramePr/>
      </xdr:nvGraphicFramePr>
      <xdr:xfrm>
        <a:off x="12954000" y="7115175"/>
        <a:ext cx="3848100" cy="2038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66675</xdr:colOff>
      <xdr:row>2</xdr:row>
      <xdr:rowOff>66675</xdr:rowOff>
    </xdr:from>
    <xdr:to>
      <xdr:col>41</xdr:col>
      <xdr:colOff>104775</xdr:colOff>
      <xdr:row>7</xdr:row>
      <xdr:rowOff>57150</xdr:rowOff>
    </xdr:to>
    <xdr:pic>
      <xdr:nvPicPr>
        <xdr:cNvPr id="1" name="Picture 1" descr="těžař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905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19050</xdr:colOff>
      <xdr:row>7</xdr:row>
      <xdr:rowOff>123825</xdr:rowOff>
    </xdr:from>
    <xdr:to>
      <xdr:col>42</xdr:col>
      <xdr:colOff>190500</xdr:colOff>
      <xdr:row>14</xdr:row>
      <xdr:rowOff>9525</xdr:rowOff>
    </xdr:to>
    <xdr:pic>
      <xdr:nvPicPr>
        <xdr:cNvPr id="2" name="Picture 2" descr="kůň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876300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13</xdr:row>
      <xdr:rowOff>57150</xdr:rowOff>
    </xdr:from>
    <xdr:to>
      <xdr:col>41</xdr:col>
      <xdr:colOff>333375</xdr:colOff>
      <xdr:row>20</xdr:row>
      <xdr:rowOff>85725</xdr:rowOff>
    </xdr:to>
    <xdr:pic>
      <xdr:nvPicPr>
        <xdr:cNvPr id="3" name="Picture 3" descr="traktor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40017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20</xdr:row>
      <xdr:rowOff>76200</xdr:rowOff>
    </xdr:from>
    <xdr:to>
      <xdr:col>41</xdr:col>
      <xdr:colOff>409575</xdr:colOff>
      <xdr:row>26</xdr:row>
      <xdr:rowOff>47625</xdr:rowOff>
    </xdr:to>
    <xdr:pic>
      <xdr:nvPicPr>
        <xdr:cNvPr id="4" name="Picture 4" descr="odvozka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885950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19050</xdr:colOff>
      <xdr:row>27</xdr:row>
      <xdr:rowOff>19050</xdr:rowOff>
    </xdr:from>
    <xdr:to>
      <xdr:col>41</xdr:col>
      <xdr:colOff>619125</xdr:colOff>
      <xdr:row>38</xdr:row>
      <xdr:rowOff>38100</xdr:rowOff>
    </xdr:to>
    <xdr:pic>
      <xdr:nvPicPr>
        <xdr:cNvPr id="5" name="Picture 5" descr="nakladač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01050" y="2486025"/>
          <a:ext cx="1285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tabSelected="1" zoomScale="75" zoomScaleNormal="75" zoomScalePageLayoutView="0" workbookViewId="0" topLeftCell="A2">
      <selection activeCell="A2" sqref="A2"/>
    </sheetView>
  </sheetViews>
  <sheetFormatPr defaultColWidth="9.00390625" defaultRowHeight="12.75"/>
  <cols>
    <col min="1" max="1" width="7.125" style="0" customWidth="1"/>
    <col min="3" max="3" width="8.875" style="0" customWidth="1"/>
    <col min="4" max="4" width="11.125" style="0" customWidth="1"/>
    <col min="5" max="5" width="10.625" style="0" customWidth="1"/>
    <col min="6" max="6" width="11.125" style="0" customWidth="1"/>
    <col min="7" max="7" width="8.625" style="0" customWidth="1"/>
    <col min="8" max="8" width="11.125" style="0" customWidth="1"/>
    <col min="10" max="10" width="11.125" style="0" customWidth="1"/>
    <col min="11" max="11" width="8.875" style="0" customWidth="1"/>
    <col min="12" max="12" width="11.125" style="0" customWidth="1"/>
    <col min="13" max="13" width="8.375" style="0" customWidth="1"/>
    <col min="14" max="14" width="11.125" style="0" customWidth="1"/>
    <col min="15" max="15" width="9.625" style="0" customWidth="1"/>
    <col min="16" max="16" width="11.125" style="0" customWidth="1"/>
    <col min="17" max="17" width="11.25390625" style="0" customWidth="1"/>
    <col min="18" max="18" width="11.125" style="0" bestFit="1" customWidth="1"/>
    <col min="20" max="20" width="13.125" style="0" customWidth="1"/>
  </cols>
  <sheetData>
    <row r="2" ht="20.25">
      <c r="A2" s="7" t="s">
        <v>27</v>
      </c>
    </row>
    <row r="3" ht="20.25">
      <c r="A3" s="7"/>
    </row>
    <row r="4" ht="20.25">
      <c r="A4" s="7"/>
    </row>
    <row r="5" spans="4:6" ht="14.25">
      <c r="D5" s="1" t="s">
        <v>0</v>
      </c>
      <c r="E5" s="12">
        <v>100000</v>
      </c>
      <c r="F5" t="s">
        <v>14</v>
      </c>
    </row>
    <row r="6" spans="4:6" ht="14.25">
      <c r="D6" s="1" t="s">
        <v>2</v>
      </c>
      <c r="E6" s="3">
        <f>E5/12</f>
        <v>8333.333333333334</v>
      </c>
      <c r="F6" t="s">
        <v>14</v>
      </c>
    </row>
    <row r="7" spans="4:6" ht="14.25">
      <c r="D7" s="1" t="s">
        <v>3</v>
      </c>
      <c r="E7" s="3">
        <f>E5/365</f>
        <v>273.972602739726</v>
      </c>
      <c r="F7" t="s">
        <v>14</v>
      </c>
    </row>
    <row r="8" spans="4:6" ht="12.75">
      <c r="D8" s="1" t="s">
        <v>25</v>
      </c>
      <c r="E8" s="12">
        <v>1250</v>
      </c>
      <c r="F8" s="3" t="s">
        <v>13</v>
      </c>
    </row>
    <row r="9" spans="1:5" ht="13.5" thickBot="1">
      <c r="A9" s="1"/>
      <c r="B9" s="6"/>
      <c r="D9" s="11" t="s">
        <v>20</v>
      </c>
      <c r="E9" s="13">
        <v>2000000</v>
      </c>
    </row>
    <row r="10" spans="1:17" ht="12.75">
      <c r="A10" s="15"/>
      <c r="B10" s="15"/>
      <c r="C10" s="15"/>
      <c r="D10" s="16"/>
      <c r="E10" s="2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17" t="s">
        <v>4</v>
      </c>
      <c r="B11" s="18"/>
      <c r="C11" s="18"/>
      <c r="D11" s="19"/>
      <c r="E11" s="20"/>
      <c r="F11" s="18"/>
      <c r="G11" s="18"/>
      <c r="H11" s="21"/>
      <c r="I11" s="22"/>
      <c r="J11" s="22"/>
      <c r="K11" s="22"/>
      <c r="L11" s="22"/>
      <c r="M11" s="18"/>
      <c r="N11" s="18"/>
      <c r="O11" s="18"/>
      <c r="P11" s="18"/>
      <c r="Q11" s="18"/>
    </row>
    <row r="12" spans="1:17" ht="12.75">
      <c r="A12" s="18"/>
      <c r="B12" s="19"/>
      <c r="C12" s="20"/>
      <c r="D12" s="23" t="s">
        <v>7</v>
      </c>
      <c r="E12" s="20"/>
      <c r="F12" s="23" t="s">
        <v>8</v>
      </c>
      <c r="G12" s="18"/>
      <c r="H12" s="23" t="s">
        <v>9</v>
      </c>
      <c r="I12" s="22"/>
      <c r="J12" s="23" t="s">
        <v>10</v>
      </c>
      <c r="K12" s="22"/>
      <c r="L12" s="23" t="s">
        <v>10</v>
      </c>
      <c r="M12" s="18"/>
      <c r="N12" s="18"/>
      <c r="O12" s="23" t="s">
        <v>11</v>
      </c>
      <c r="P12" s="18"/>
      <c r="Q12" s="18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18"/>
      <c r="B14" s="18"/>
      <c r="C14" s="18"/>
      <c r="D14" s="2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18"/>
      <c r="B15" s="18"/>
      <c r="C15" s="18"/>
      <c r="D15" s="2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18"/>
      <c r="B16" s="18"/>
      <c r="C16" s="18"/>
      <c r="D16" s="2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>
      <c r="A17" s="18"/>
      <c r="B17" s="18"/>
      <c r="C17" s="18"/>
      <c r="D17" s="2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2.75">
      <c r="A18" s="18"/>
      <c r="B18" s="18"/>
      <c r="C18" s="18"/>
      <c r="D18" s="2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.75">
      <c r="A19" s="18"/>
      <c r="B19" s="18"/>
      <c r="C19" s="18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2.75">
      <c r="A20" s="18"/>
      <c r="B20" s="18"/>
      <c r="D20" s="18"/>
      <c r="E20" s="20"/>
      <c r="F20" s="18"/>
      <c r="G20" s="18"/>
      <c r="H20" s="18"/>
      <c r="I20" s="26"/>
      <c r="J20" s="18"/>
      <c r="K20" s="18"/>
      <c r="L20" s="18"/>
      <c r="M20" s="18"/>
      <c r="N20" s="18"/>
      <c r="O20" s="23" t="s">
        <v>1</v>
      </c>
      <c r="P20" s="13">
        <v>30</v>
      </c>
      <c r="Q20" s="18" t="s">
        <v>17</v>
      </c>
    </row>
    <row r="21" spans="1:20" ht="12.75">
      <c r="A21" s="18"/>
      <c r="B21" s="18"/>
      <c r="D21" s="20"/>
      <c r="E21" s="18"/>
      <c r="F21" s="42" t="s">
        <v>22</v>
      </c>
      <c r="G21" s="18"/>
      <c r="H21" s="20"/>
      <c r="I21" s="18"/>
      <c r="J21" s="20"/>
      <c r="K21" s="18"/>
      <c r="L21" s="20"/>
      <c r="M21" s="18"/>
      <c r="O21" s="27" t="s">
        <v>19</v>
      </c>
      <c r="P21" s="24">
        <f>P20*$E$7</f>
        <v>8219.17808219178</v>
      </c>
      <c r="Q21" s="18" t="s">
        <v>14</v>
      </c>
      <c r="T21" s="24"/>
    </row>
    <row r="22" spans="1:17" ht="14.25">
      <c r="A22" s="18"/>
      <c r="B22" s="18"/>
      <c r="C22" s="23" t="s">
        <v>12</v>
      </c>
      <c r="D22" s="12">
        <v>100</v>
      </c>
      <c r="E22" s="26" t="s">
        <v>15</v>
      </c>
      <c r="F22" s="12">
        <v>100</v>
      </c>
      <c r="G22" s="26" t="s">
        <v>15</v>
      </c>
      <c r="H22" s="12">
        <v>100</v>
      </c>
      <c r="I22" s="26" t="s">
        <v>15</v>
      </c>
      <c r="J22" s="12">
        <v>100</v>
      </c>
      <c r="K22" s="26" t="s">
        <v>15</v>
      </c>
      <c r="L22" s="12">
        <v>50</v>
      </c>
      <c r="M22" s="26" t="s">
        <v>15</v>
      </c>
      <c r="N22" s="12">
        <v>150</v>
      </c>
      <c r="O22" s="26" t="s">
        <v>15</v>
      </c>
      <c r="P22" s="24">
        <f>N22+L22*0.3+J22+H22+F22+D22</f>
        <v>565</v>
      </c>
      <c r="Q22" s="26" t="s">
        <v>15</v>
      </c>
    </row>
    <row r="23" spans="1:20" ht="12.75">
      <c r="A23" s="18"/>
      <c r="B23" s="18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8"/>
      <c r="O23" s="23" t="s">
        <v>21</v>
      </c>
      <c r="P23" s="24">
        <f>P21*P22</f>
        <v>4643835.616438355</v>
      </c>
      <c r="Q23" s="26" t="s">
        <v>13</v>
      </c>
      <c r="S23" s="23"/>
      <c r="T23" s="24"/>
    </row>
    <row r="24" spans="1:20" ht="12.75">
      <c r="A24" s="18"/>
      <c r="B24" s="18"/>
      <c r="C24" s="18"/>
      <c r="D24" s="19"/>
      <c r="E24" s="20"/>
      <c r="F24" s="18"/>
      <c r="G24" s="18"/>
      <c r="H24" s="21"/>
      <c r="I24" s="22"/>
      <c r="J24" s="22"/>
      <c r="K24" s="22"/>
      <c r="L24" s="22"/>
      <c r="M24" s="18"/>
      <c r="N24" s="18"/>
      <c r="O24" s="23" t="s">
        <v>24</v>
      </c>
      <c r="P24" s="24">
        <f>P21*$E$8-P23</f>
        <v>5630136.98630137</v>
      </c>
      <c r="Q24" s="26" t="s">
        <v>13</v>
      </c>
      <c r="T24" s="3"/>
    </row>
    <row r="25" spans="1:20" ht="13.5" thickBot="1">
      <c r="A25" s="28"/>
      <c r="B25" s="28"/>
      <c r="C25" s="28"/>
      <c r="D25" s="29"/>
      <c r="E25" s="30"/>
      <c r="F25" s="28"/>
      <c r="G25" s="28"/>
      <c r="H25" s="31"/>
      <c r="I25" s="32"/>
      <c r="J25" s="32"/>
      <c r="K25" s="32"/>
      <c r="L25" s="32"/>
      <c r="M25" s="28"/>
      <c r="N25" s="28"/>
      <c r="O25" s="43" t="s">
        <v>23</v>
      </c>
      <c r="P25" s="38">
        <f>$E$9-P23</f>
        <v>-2643835.6164383553</v>
      </c>
      <c r="Q25" s="28"/>
      <c r="S25" s="23"/>
      <c r="T25" s="3"/>
    </row>
    <row r="26" spans="4:12" ht="12.75">
      <c r="D26" s="1"/>
      <c r="E26" s="6"/>
      <c r="H26" s="2"/>
      <c r="I26" s="5"/>
      <c r="J26" s="5"/>
      <c r="K26" s="5"/>
      <c r="L26" s="5"/>
    </row>
    <row r="27" spans="1:12" ht="15.75">
      <c r="A27" s="14" t="s">
        <v>5</v>
      </c>
      <c r="D27" s="1"/>
      <c r="E27" s="6"/>
      <c r="H27" s="2"/>
      <c r="I27" s="5"/>
      <c r="J27" s="5"/>
      <c r="K27" s="5"/>
      <c r="L27" s="5"/>
    </row>
    <row r="28" spans="2:15" ht="12.75">
      <c r="B28" s="1"/>
      <c r="C28" s="6"/>
      <c r="D28" s="11" t="s">
        <v>7</v>
      </c>
      <c r="E28" s="6"/>
      <c r="F28" s="11" t="s">
        <v>8</v>
      </c>
      <c r="H28" s="11" t="s">
        <v>9</v>
      </c>
      <c r="I28" s="5"/>
      <c r="J28" s="11" t="s">
        <v>10</v>
      </c>
      <c r="K28" s="5"/>
      <c r="L28" s="11" t="s">
        <v>10</v>
      </c>
      <c r="O28" s="11" t="s">
        <v>11</v>
      </c>
    </row>
    <row r="30" ht="12.75">
      <c r="D30" s="8"/>
    </row>
    <row r="31" ht="12.75">
      <c r="D31" s="8"/>
    </row>
    <row r="32" ht="12.75">
      <c r="D32" s="8"/>
    </row>
    <row r="33" ht="12.75">
      <c r="D33" s="8"/>
    </row>
    <row r="34" ht="12.75">
      <c r="D34" s="8"/>
    </row>
    <row r="35" ht="12.75">
      <c r="D35" s="8"/>
    </row>
    <row r="36" spans="3:17" ht="12.75">
      <c r="C36" s="11"/>
      <c r="D36" s="9"/>
      <c r="E36" s="6"/>
      <c r="F36" s="9"/>
      <c r="H36" s="6"/>
      <c r="I36" s="3"/>
      <c r="O36" s="23" t="s">
        <v>1</v>
      </c>
      <c r="P36" s="13">
        <v>10</v>
      </c>
      <c r="Q36" t="s">
        <v>17</v>
      </c>
    </row>
    <row r="37" spans="3:20" ht="12.75">
      <c r="C37" s="10"/>
      <c r="D37" s="6"/>
      <c r="F37" s="42" t="s">
        <v>22</v>
      </c>
      <c r="H37" s="6"/>
      <c r="J37" s="6"/>
      <c r="L37" s="6"/>
      <c r="O37" s="27" t="s">
        <v>19</v>
      </c>
      <c r="P37" s="24">
        <f>P36*$E$7</f>
        <v>2739.72602739726</v>
      </c>
      <c r="Q37" t="s">
        <v>14</v>
      </c>
      <c r="T37" s="24"/>
    </row>
    <row r="38" spans="3:17" ht="14.25">
      <c r="C38" s="11" t="s">
        <v>12</v>
      </c>
      <c r="D38" s="12">
        <v>100</v>
      </c>
      <c r="E38" s="3" t="s">
        <v>15</v>
      </c>
      <c r="F38" s="12">
        <v>100</v>
      </c>
      <c r="G38" s="3" t="s">
        <v>15</v>
      </c>
      <c r="H38" s="12">
        <v>150</v>
      </c>
      <c r="I38" s="3" t="s">
        <v>15</v>
      </c>
      <c r="J38" s="12"/>
      <c r="K38" s="3" t="s">
        <v>15</v>
      </c>
      <c r="L38" s="12"/>
      <c r="M38" s="3" t="s">
        <v>15</v>
      </c>
      <c r="N38" s="12">
        <v>200</v>
      </c>
      <c r="O38" s="26" t="s">
        <v>15</v>
      </c>
      <c r="P38" s="24">
        <f>N38+L38*0.3+J38+H38+F38+D38</f>
        <v>550</v>
      </c>
      <c r="Q38" s="3" t="s">
        <v>15</v>
      </c>
    </row>
    <row r="39" spans="3:20" ht="12.75"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O39" s="23" t="s">
        <v>21</v>
      </c>
      <c r="P39" s="24">
        <f>P37*P38</f>
        <v>1506849.3150684931</v>
      </c>
      <c r="Q39" s="3" t="s">
        <v>13</v>
      </c>
      <c r="S39" s="23"/>
      <c r="T39" s="24"/>
    </row>
    <row r="40" spans="3:20" ht="12.75"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O40" s="23" t="s">
        <v>24</v>
      </c>
      <c r="P40" s="24">
        <f>P37*$E$8-P39</f>
        <v>1917808.219178082</v>
      </c>
      <c r="Q40" s="3" t="s">
        <v>13</v>
      </c>
      <c r="T40" s="3"/>
    </row>
    <row r="41" spans="3:20" ht="13.5" thickBot="1"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O41" s="23" t="s">
        <v>23</v>
      </c>
      <c r="P41" s="38">
        <f>$E$9-P39</f>
        <v>493150.68493150687</v>
      </c>
      <c r="Q41" s="3"/>
      <c r="S41" s="23"/>
      <c r="T41" s="3"/>
    </row>
    <row r="42" spans="1:17" ht="12.75">
      <c r="A42" s="15"/>
      <c r="B42" s="15"/>
      <c r="C42" s="15"/>
      <c r="D42" s="15"/>
      <c r="E42" s="33"/>
      <c r="F42" s="15"/>
      <c r="G42" s="15"/>
      <c r="H42" s="33"/>
      <c r="I42" s="34"/>
      <c r="J42" s="34"/>
      <c r="K42" s="34"/>
      <c r="L42" s="34"/>
      <c r="M42" s="15"/>
      <c r="N42" s="15"/>
      <c r="O42" s="15"/>
      <c r="P42" s="15"/>
      <c r="Q42" s="15"/>
    </row>
    <row r="43" spans="1:17" ht="15.75">
      <c r="A43" s="17" t="s">
        <v>6</v>
      </c>
      <c r="B43" s="19"/>
      <c r="C43" s="18"/>
      <c r="D43" s="18"/>
      <c r="E43" s="26"/>
      <c r="F43" s="18"/>
      <c r="G43" s="18"/>
      <c r="H43" s="26"/>
      <c r="I43" s="24"/>
      <c r="J43" s="24"/>
      <c r="K43" s="24"/>
      <c r="L43" s="24"/>
      <c r="M43" s="18"/>
      <c r="N43" s="18"/>
      <c r="O43" s="18"/>
      <c r="P43" s="18"/>
      <c r="Q43" s="18"/>
    </row>
    <row r="44" spans="1:17" ht="12.75">
      <c r="A44" s="18"/>
      <c r="B44" s="19"/>
      <c r="C44" s="20"/>
      <c r="D44" s="23" t="s">
        <v>7</v>
      </c>
      <c r="E44" s="20"/>
      <c r="F44" s="23" t="s">
        <v>8</v>
      </c>
      <c r="G44" s="18"/>
      <c r="H44" s="23" t="s">
        <v>9</v>
      </c>
      <c r="I44" s="22"/>
      <c r="J44" s="23" t="s">
        <v>10</v>
      </c>
      <c r="K44" s="22"/>
      <c r="L44" s="23" t="s">
        <v>10</v>
      </c>
      <c r="M44" s="18"/>
      <c r="N44" s="18"/>
      <c r="O44" s="23" t="s">
        <v>11</v>
      </c>
      <c r="P44" s="18"/>
      <c r="Q44" s="18"/>
    </row>
    <row r="45" spans="1:17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2.75">
      <c r="A46" s="18"/>
      <c r="B46" s="18"/>
      <c r="C46" s="18"/>
      <c r="D46" s="25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2.75">
      <c r="A47" s="18"/>
      <c r="B47" s="18"/>
      <c r="C47" s="18"/>
      <c r="D47" s="25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18"/>
      <c r="B48" s="18"/>
      <c r="C48" s="18"/>
      <c r="D48" s="25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>
      <c r="A49" s="18"/>
      <c r="B49" s="18"/>
      <c r="C49" s="18"/>
      <c r="D49" s="2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>
      <c r="A50" s="18"/>
      <c r="B50" s="18"/>
      <c r="C50" s="18"/>
      <c r="D50" s="2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2.75">
      <c r="A51" s="18"/>
      <c r="B51" s="18"/>
      <c r="C51" s="18"/>
      <c r="D51" s="2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2.75">
      <c r="A52" s="18"/>
      <c r="B52" s="18"/>
      <c r="C52" s="23"/>
      <c r="D52" s="35"/>
      <c r="E52" s="20"/>
      <c r="F52" s="18"/>
      <c r="G52" s="18"/>
      <c r="H52" s="20"/>
      <c r="I52" s="26"/>
      <c r="J52" s="18"/>
      <c r="K52" s="18"/>
      <c r="L52" s="18"/>
      <c r="M52" s="18"/>
      <c r="N52" s="18"/>
      <c r="O52" s="23" t="s">
        <v>1</v>
      </c>
      <c r="P52" s="13">
        <v>5</v>
      </c>
      <c r="Q52" s="18" t="s">
        <v>17</v>
      </c>
    </row>
    <row r="53" spans="1:17" ht="12.75">
      <c r="A53" s="18"/>
      <c r="B53" s="18"/>
      <c r="C53" s="27"/>
      <c r="D53" s="20"/>
      <c r="E53" s="18"/>
      <c r="F53" s="20"/>
      <c r="G53" s="18"/>
      <c r="H53" s="20"/>
      <c r="I53" s="18"/>
      <c r="J53" s="20"/>
      <c r="K53" s="18"/>
      <c r="L53" s="20"/>
      <c r="M53" s="18"/>
      <c r="N53" s="18"/>
      <c r="O53" s="27" t="s">
        <v>19</v>
      </c>
      <c r="P53" s="24">
        <f>P52*$E$7</f>
        <v>1369.86301369863</v>
      </c>
      <c r="Q53" s="18" t="s">
        <v>14</v>
      </c>
    </row>
    <row r="54" spans="1:20" ht="14.25">
      <c r="A54" s="18"/>
      <c r="B54" s="18"/>
      <c r="C54" s="23" t="s">
        <v>12</v>
      </c>
      <c r="D54" s="12">
        <v>200</v>
      </c>
      <c r="E54" s="26" t="s">
        <v>15</v>
      </c>
      <c r="F54" s="12"/>
      <c r="G54" s="26" t="s">
        <v>15</v>
      </c>
      <c r="H54" s="12">
        <v>100</v>
      </c>
      <c r="I54" s="26" t="s">
        <v>15</v>
      </c>
      <c r="J54" s="12"/>
      <c r="K54" s="26" t="s">
        <v>15</v>
      </c>
      <c r="L54" s="12"/>
      <c r="M54" s="26" t="s">
        <v>15</v>
      </c>
      <c r="N54" s="12">
        <v>200</v>
      </c>
      <c r="O54" s="26" t="s">
        <v>15</v>
      </c>
      <c r="P54" s="24">
        <f>N54+L54*0.3+J54+H54+F54+D54</f>
        <v>500</v>
      </c>
      <c r="Q54" s="26" t="s">
        <v>15</v>
      </c>
      <c r="T54" s="24"/>
    </row>
    <row r="55" spans="1:20" ht="12.75">
      <c r="A55" s="18"/>
      <c r="B55" s="18"/>
      <c r="C55" s="2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8"/>
      <c r="O55" s="23" t="s">
        <v>21</v>
      </c>
      <c r="P55" s="24">
        <f>P53*P54</f>
        <v>684931.506849315</v>
      </c>
      <c r="Q55" s="26" t="s">
        <v>13</v>
      </c>
      <c r="S55" s="23"/>
      <c r="T55" s="24"/>
    </row>
    <row r="56" spans="1:20" ht="12.75">
      <c r="A56" s="18"/>
      <c r="B56" s="19"/>
      <c r="C56" s="18"/>
      <c r="D56" s="35"/>
      <c r="E56" s="20"/>
      <c r="F56" s="35"/>
      <c r="G56" s="18"/>
      <c r="H56" s="26"/>
      <c r="I56" s="24"/>
      <c r="J56" s="24"/>
      <c r="K56" s="24"/>
      <c r="L56" s="24"/>
      <c r="M56" s="18"/>
      <c r="N56" s="18"/>
      <c r="O56" s="23" t="s">
        <v>24</v>
      </c>
      <c r="P56" s="24">
        <f>P53*$E$8-P55</f>
        <v>1027397.2602739725</v>
      </c>
      <c r="Q56" s="26" t="s">
        <v>13</v>
      </c>
      <c r="T56" s="3"/>
    </row>
    <row r="57" spans="1:20" ht="13.5" thickBot="1">
      <c r="A57" s="28"/>
      <c r="B57" s="28"/>
      <c r="C57" s="28"/>
      <c r="D57" s="36"/>
      <c r="E57" s="30"/>
      <c r="F57" s="36"/>
      <c r="G57" s="28"/>
      <c r="H57" s="37"/>
      <c r="I57" s="38"/>
      <c r="J57" s="38"/>
      <c r="K57" s="38"/>
      <c r="L57" s="38"/>
      <c r="M57" s="28"/>
      <c r="N57" s="28"/>
      <c r="O57" s="43" t="s">
        <v>23</v>
      </c>
      <c r="P57" s="38">
        <f>$E$9-P55</f>
        <v>1315068.493150685</v>
      </c>
      <c r="Q57" s="28"/>
      <c r="S57" s="23"/>
      <c r="T57" s="3"/>
    </row>
    <row r="58" spans="4:12" ht="12.75">
      <c r="D58" s="8"/>
      <c r="I58" s="3"/>
      <c r="J58" s="3"/>
      <c r="L58" s="3"/>
    </row>
    <row r="59" spans="1:12" ht="12.75">
      <c r="A59" s="44" t="s">
        <v>26</v>
      </c>
      <c r="D59" s="8"/>
      <c r="G59" s="1"/>
      <c r="J59" s="3"/>
      <c r="L59" s="3"/>
    </row>
    <row r="60" spans="4:12" ht="12.75">
      <c r="D60" s="9"/>
      <c r="E60" s="6"/>
      <c r="F60" s="9"/>
      <c r="G60" s="1"/>
      <c r="H60" s="6"/>
      <c r="I60" s="3"/>
      <c r="J60" s="3"/>
      <c r="L60" s="3"/>
    </row>
    <row r="61" spans="4:12" ht="12.75">
      <c r="D61" s="9"/>
      <c r="E61" s="6"/>
      <c r="F61" s="9"/>
      <c r="H61" s="3"/>
      <c r="I61" s="4"/>
      <c r="J61" s="4"/>
      <c r="K61" s="4"/>
      <c r="L6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63"/>
  <sheetViews>
    <sheetView zoomScalePageLayoutView="0" workbookViewId="0" topLeftCell="A1">
      <selection activeCell="AA44" sqref="AA44:AL60"/>
    </sheetView>
  </sheetViews>
  <sheetFormatPr defaultColWidth="9.00390625" defaultRowHeight="12.75"/>
  <cols>
    <col min="1" max="40" width="2.75390625" style="0" customWidth="1"/>
  </cols>
  <sheetData>
    <row r="2" spans="1:40" ht="12.7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</row>
    <row r="3" spans="1:40" ht="12.7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1:40" ht="5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ht="5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ht="5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5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 ht="12.75" customHeight="1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ht="5.2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5.25" customHeight="1">
      <c r="A10" s="39"/>
      <c r="B10" s="39"/>
      <c r="C10" s="39"/>
      <c r="D10" s="40"/>
      <c r="E10" s="39"/>
      <c r="F10" s="39"/>
      <c r="G10" s="40"/>
      <c r="H10" s="39"/>
      <c r="I10" s="39"/>
      <c r="J10" s="40"/>
      <c r="K10" s="39"/>
      <c r="L10" s="39"/>
      <c r="M10" s="40"/>
      <c r="N10" s="39"/>
      <c r="O10" s="39"/>
      <c r="P10" s="40"/>
      <c r="Q10" s="39"/>
      <c r="R10" s="39"/>
      <c r="S10" s="40"/>
      <c r="T10" s="39"/>
      <c r="U10" s="39"/>
      <c r="V10" s="40"/>
      <c r="W10" s="39"/>
      <c r="X10" s="39"/>
      <c r="Y10" s="40"/>
      <c r="Z10" s="39"/>
      <c r="AA10" s="39"/>
      <c r="AB10" s="40"/>
      <c r="AC10" s="39"/>
      <c r="AD10" s="39"/>
      <c r="AE10" s="40"/>
      <c r="AF10" s="39"/>
      <c r="AG10" s="39"/>
      <c r="AH10" s="40"/>
      <c r="AI10" s="39"/>
      <c r="AJ10" s="39"/>
      <c r="AK10" s="40"/>
      <c r="AL10" s="39"/>
      <c r="AM10" s="39"/>
      <c r="AN10" s="40"/>
    </row>
    <row r="11" spans="1:40" ht="5.25" customHeight="1">
      <c r="A11" s="39"/>
      <c r="B11" s="39"/>
      <c r="C11" s="40"/>
      <c r="D11" s="40"/>
      <c r="E11" s="39"/>
      <c r="F11" s="40"/>
      <c r="G11" s="40"/>
      <c r="H11" s="39"/>
      <c r="I11" s="40"/>
      <c r="J11" s="40"/>
      <c r="K11" s="39"/>
      <c r="L11" s="40"/>
      <c r="M11" s="40"/>
      <c r="N11" s="39"/>
      <c r="O11" s="40"/>
      <c r="P11" s="40"/>
      <c r="Q11" s="39"/>
      <c r="R11" s="40"/>
      <c r="S11" s="40"/>
      <c r="T11" s="39"/>
      <c r="U11" s="40"/>
      <c r="V11" s="40"/>
      <c r="W11" s="39"/>
      <c r="X11" s="40"/>
      <c r="Y11" s="40"/>
      <c r="Z11" s="39"/>
      <c r="AA11" s="40"/>
      <c r="AB11" s="40"/>
      <c r="AC11" s="39"/>
      <c r="AD11" s="40"/>
      <c r="AE11" s="40"/>
      <c r="AF11" s="39"/>
      <c r="AG11" s="40"/>
      <c r="AH11" s="40"/>
      <c r="AI11" s="39"/>
      <c r="AJ11" s="40"/>
      <c r="AK11" s="40"/>
      <c r="AL11" s="39"/>
      <c r="AM11" s="40"/>
      <c r="AN11" s="40"/>
    </row>
    <row r="12" spans="1:40" ht="5.25" customHeight="1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 ht="12.75" customHeight="1">
      <c r="A13" s="39" t="s">
        <v>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5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41"/>
      <c r="L14" s="41"/>
      <c r="M14" s="41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ht="5.25" customHeight="1">
      <c r="A15" s="39"/>
      <c r="B15" s="39"/>
      <c r="C15" s="39"/>
      <c r="D15" s="39"/>
      <c r="E15" s="39"/>
      <c r="F15" s="39"/>
      <c r="G15" s="39"/>
      <c r="H15" s="41"/>
      <c r="I15" s="41"/>
      <c r="J15" s="41"/>
      <c r="K15" s="41"/>
      <c r="L15" s="41"/>
      <c r="M15" s="41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5.25" customHeight="1">
      <c r="A16" s="39"/>
      <c r="B16" s="39"/>
      <c r="C16" s="39"/>
      <c r="D16" s="39"/>
      <c r="E16" s="39"/>
      <c r="F16" s="39"/>
      <c r="G16" s="39"/>
      <c r="H16" s="41"/>
      <c r="I16" s="41"/>
      <c r="J16" s="41"/>
      <c r="K16" s="40"/>
      <c r="L16" s="41"/>
      <c r="M16" s="41"/>
      <c r="N16" s="41"/>
      <c r="O16" s="41"/>
      <c r="P16" s="41"/>
      <c r="Q16" s="40"/>
      <c r="R16" s="41"/>
      <c r="S16" s="41"/>
      <c r="T16" s="41"/>
      <c r="U16" s="41"/>
      <c r="V16" s="41"/>
      <c r="W16" s="40"/>
      <c r="X16" s="41"/>
      <c r="Y16" s="41"/>
      <c r="Z16" s="41"/>
      <c r="AA16" s="41"/>
      <c r="AB16" s="41"/>
      <c r="AC16" s="40"/>
      <c r="AD16" s="41"/>
      <c r="AE16" s="41"/>
      <c r="AF16" s="41"/>
      <c r="AG16" s="41"/>
      <c r="AH16" s="41"/>
      <c r="AI16" s="40"/>
      <c r="AJ16" s="41"/>
      <c r="AK16" s="41"/>
      <c r="AL16" s="41"/>
      <c r="AM16" s="41"/>
      <c r="AN16" s="41"/>
    </row>
    <row r="17" spans="1:40" ht="5.25" customHeight="1">
      <c r="A17" s="39"/>
      <c r="B17" s="39"/>
      <c r="C17" s="39"/>
      <c r="D17" s="39"/>
      <c r="E17" s="39"/>
      <c r="F17" s="39"/>
      <c r="G17" s="39"/>
      <c r="H17" s="40"/>
      <c r="I17" s="41"/>
      <c r="J17" s="41"/>
      <c r="K17" s="40"/>
      <c r="L17" s="41"/>
      <c r="M17" s="41"/>
      <c r="N17" s="40"/>
      <c r="O17" s="41"/>
      <c r="P17" s="41"/>
      <c r="Q17" s="40"/>
      <c r="R17" s="41"/>
      <c r="S17" s="41"/>
      <c r="T17" s="40"/>
      <c r="U17" s="41"/>
      <c r="V17" s="41"/>
      <c r="W17" s="40"/>
      <c r="X17" s="41"/>
      <c r="Y17" s="41"/>
      <c r="Z17" s="40"/>
      <c r="AA17" s="41"/>
      <c r="AB17" s="41"/>
      <c r="AC17" s="40"/>
      <c r="AD17" s="41"/>
      <c r="AE17" s="41"/>
      <c r="AF17" s="40"/>
      <c r="AG17" s="41"/>
      <c r="AH17" s="41"/>
      <c r="AI17" s="40"/>
      <c r="AJ17" s="41"/>
      <c r="AK17" s="41"/>
      <c r="AL17" s="40"/>
      <c r="AM17" s="41"/>
      <c r="AN17" s="41"/>
    </row>
    <row r="18" spans="1:40" ht="5.25" customHeight="1">
      <c r="A18" s="39"/>
      <c r="B18" s="39"/>
      <c r="C18" s="39"/>
      <c r="D18" s="39"/>
      <c r="E18" s="40"/>
      <c r="F18" s="41"/>
      <c r="G18" s="41"/>
      <c r="H18" s="40"/>
      <c r="I18" s="41"/>
      <c r="J18" s="41"/>
      <c r="K18" s="40"/>
      <c r="L18" s="41"/>
      <c r="M18" s="41"/>
      <c r="N18" s="40"/>
      <c r="O18" s="41"/>
      <c r="P18" s="41"/>
      <c r="Q18" s="40"/>
      <c r="R18" s="41"/>
      <c r="S18" s="41"/>
      <c r="T18" s="40"/>
      <c r="U18" s="41"/>
      <c r="V18" s="41"/>
      <c r="W18" s="40"/>
      <c r="X18" s="41"/>
      <c r="Y18" s="41"/>
      <c r="Z18" s="40"/>
      <c r="AA18" s="41"/>
      <c r="AB18" s="41"/>
      <c r="AC18" s="40"/>
      <c r="AD18" s="41"/>
      <c r="AE18" s="41"/>
      <c r="AF18" s="40"/>
      <c r="AG18" s="41"/>
      <c r="AH18" s="41"/>
      <c r="AI18" s="40"/>
      <c r="AJ18" s="41"/>
      <c r="AK18" s="41"/>
      <c r="AL18" s="40"/>
      <c r="AM18" s="41"/>
      <c r="AN18" s="41"/>
    </row>
    <row r="19" spans="1:40" ht="5.25" customHeight="1">
      <c r="A19" s="39"/>
      <c r="B19" s="39"/>
      <c r="C19" s="39"/>
      <c r="D19" s="39"/>
      <c r="E19" s="40"/>
      <c r="F19" s="41"/>
      <c r="G19" s="41"/>
      <c r="H19" s="40"/>
      <c r="I19" s="40"/>
      <c r="J19" s="40"/>
      <c r="K19" s="40"/>
      <c r="L19" s="41"/>
      <c r="M19" s="41"/>
      <c r="N19" s="40"/>
      <c r="O19" s="40"/>
      <c r="P19" s="40"/>
      <c r="Q19" s="40"/>
      <c r="R19" s="41"/>
      <c r="S19" s="41"/>
      <c r="T19" s="40"/>
      <c r="U19" s="40"/>
      <c r="V19" s="40"/>
      <c r="W19" s="40"/>
      <c r="X19" s="41"/>
      <c r="Y19" s="41"/>
      <c r="Z19" s="40"/>
      <c r="AA19" s="40"/>
      <c r="AB19" s="40"/>
      <c r="AC19" s="40"/>
      <c r="AD19" s="41"/>
      <c r="AE19" s="41"/>
      <c r="AF19" s="40"/>
      <c r="AG19" s="40"/>
      <c r="AH19" s="40"/>
      <c r="AI19" s="40"/>
      <c r="AJ19" s="41"/>
      <c r="AK19" s="41"/>
      <c r="AL19" s="40"/>
      <c r="AM19" s="40"/>
      <c r="AN19" s="40"/>
    </row>
    <row r="20" spans="1:40" ht="5.25" customHeight="1">
      <c r="A20" s="39"/>
      <c r="B20" s="39"/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2.75" customHeight="1">
      <c r="A21" s="39" t="s">
        <v>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</row>
    <row r="22" spans="1:40" ht="5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ht="5.25" customHeight="1">
      <c r="A23" s="39"/>
      <c r="B23" s="39"/>
      <c r="C23" s="39"/>
      <c r="D23" s="39"/>
      <c r="E23" s="39"/>
      <c r="F23" s="39"/>
      <c r="G23" s="39"/>
      <c r="H23" s="41"/>
      <c r="I23" s="41"/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5.25" customHeight="1">
      <c r="A24" s="39"/>
      <c r="B24" s="39"/>
      <c r="C24" s="39"/>
      <c r="D24" s="39"/>
      <c r="E24" s="39"/>
      <c r="F24" s="39"/>
      <c r="G24" s="39"/>
      <c r="H24" s="41"/>
      <c r="I24" s="41"/>
      <c r="J24" s="41"/>
      <c r="K24" s="41"/>
      <c r="L24" s="40"/>
      <c r="M24" s="41"/>
      <c r="N24" s="39"/>
      <c r="O24" s="39"/>
      <c r="P24" s="39"/>
      <c r="Q24" s="39"/>
      <c r="R24" s="40"/>
      <c r="S24" s="41"/>
      <c r="T24" s="39"/>
      <c r="U24" s="39"/>
      <c r="V24" s="39"/>
      <c r="W24" s="39"/>
      <c r="X24" s="40"/>
      <c r="Y24" s="41"/>
      <c r="Z24" s="39"/>
      <c r="AA24" s="39"/>
      <c r="AB24" s="39"/>
      <c r="AC24" s="39"/>
      <c r="AD24" s="40"/>
      <c r="AE24" s="41"/>
      <c r="AF24" s="39"/>
      <c r="AG24" s="39"/>
      <c r="AH24" s="39"/>
      <c r="AI24" s="39"/>
      <c r="AJ24" s="40"/>
      <c r="AK24" s="41"/>
      <c r="AL24" s="39"/>
      <c r="AM24" s="39"/>
      <c r="AN24" s="39"/>
    </row>
    <row r="25" spans="1:40" ht="5.25" customHeight="1">
      <c r="A25" s="39"/>
      <c r="B25" s="39"/>
      <c r="C25" s="39"/>
      <c r="D25" s="39"/>
      <c r="E25" s="41"/>
      <c r="F25" s="40"/>
      <c r="G25" s="40"/>
      <c r="H25" s="41"/>
      <c r="I25" s="40"/>
      <c r="J25" s="41"/>
      <c r="K25" s="41"/>
      <c r="L25" s="40"/>
      <c r="M25" s="40"/>
      <c r="N25" s="39"/>
      <c r="O25" s="40"/>
      <c r="P25" s="39"/>
      <c r="Q25" s="39"/>
      <c r="R25" s="40"/>
      <c r="S25" s="40"/>
      <c r="T25" s="39"/>
      <c r="U25" s="40"/>
      <c r="V25" s="39"/>
      <c r="W25" s="39"/>
      <c r="X25" s="40"/>
      <c r="Y25" s="40"/>
      <c r="Z25" s="39"/>
      <c r="AA25" s="40"/>
      <c r="AB25" s="39"/>
      <c r="AC25" s="39"/>
      <c r="AD25" s="40"/>
      <c r="AE25" s="40"/>
      <c r="AF25" s="39"/>
      <c r="AG25" s="40"/>
      <c r="AH25" s="39"/>
      <c r="AI25" s="39"/>
      <c r="AJ25" s="40"/>
      <c r="AK25" s="40"/>
      <c r="AL25" s="39"/>
      <c r="AM25" s="40"/>
      <c r="AN25" s="39"/>
    </row>
    <row r="26" spans="1:40" ht="5.25" customHeight="1">
      <c r="A26" s="39"/>
      <c r="B26" s="39"/>
      <c r="C26" s="39"/>
      <c r="D26" s="39"/>
      <c r="E26" s="41"/>
      <c r="F26" s="40"/>
      <c r="G26" s="40"/>
      <c r="H26" s="40"/>
      <c r="I26" s="40"/>
      <c r="J26" s="40"/>
      <c r="K26" s="41"/>
      <c r="L26" s="40"/>
      <c r="M26" s="40"/>
      <c r="N26" s="40"/>
      <c r="O26" s="40"/>
      <c r="P26" s="40"/>
      <c r="Q26" s="39"/>
      <c r="R26" s="40"/>
      <c r="S26" s="40"/>
      <c r="T26" s="40"/>
      <c r="U26" s="40"/>
      <c r="V26" s="40"/>
      <c r="W26" s="39"/>
      <c r="X26" s="40"/>
      <c r="Y26" s="40"/>
      <c r="Z26" s="40"/>
      <c r="AA26" s="40"/>
      <c r="AB26" s="40"/>
      <c r="AC26" s="39"/>
      <c r="AD26" s="40"/>
      <c r="AE26" s="40"/>
      <c r="AF26" s="40"/>
      <c r="AG26" s="40"/>
      <c r="AH26" s="40"/>
      <c r="AI26" s="39"/>
      <c r="AJ26" s="40"/>
      <c r="AK26" s="40"/>
      <c r="AL26" s="40"/>
      <c r="AM26" s="40"/>
      <c r="AN26" s="40"/>
    </row>
    <row r="27" spans="1:40" ht="12.75" customHeight="1">
      <c r="A27" s="39" t="s">
        <v>10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</row>
    <row r="28" spans="1:42" ht="5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1"/>
      <c r="AE28" s="41"/>
      <c r="AF28" s="41"/>
      <c r="AG28" s="41"/>
      <c r="AH28" s="41"/>
      <c r="AI28" s="41"/>
      <c r="AJ28" s="39"/>
      <c r="AK28" s="39"/>
      <c r="AL28" s="39"/>
      <c r="AM28" s="39"/>
      <c r="AN28" s="39"/>
      <c r="AO28" s="9"/>
      <c r="AP28" s="9"/>
    </row>
    <row r="29" spans="1:42" ht="5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1"/>
      <c r="AE29" s="41"/>
      <c r="AF29" s="41"/>
      <c r="AG29" s="41"/>
      <c r="AH29" s="41"/>
      <c r="AI29" s="41"/>
      <c r="AJ29" s="39"/>
      <c r="AK29" s="39"/>
      <c r="AL29" s="39"/>
      <c r="AM29" s="39"/>
      <c r="AN29" s="39"/>
      <c r="AO29" s="9"/>
      <c r="AP29" s="9"/>
    </row>
    <row r="30" spans="1:42" ht="5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1"/>
      <c r="AE30" s="41"/>
      <c r="AF30" s="41"/>
      <c r="AG30" s="41"/>
      <c r="AH30" s="41"/>
      <c r="AI30" s="41"/>
      <c r="AJ30" s="39"/>
      <c r="AK30" s="39"/>
      <c r="AL30" s="39"/>
      <c r="AM30" s="39"/>
      <c r="AN30" s="40"/>
      <c r="AO30" s="9"/>
      <c r="AP30" s="9"/>
    </row>
    <row r="31" spans="1:42" ht="5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1"/>
      <c r="AE31" s="41"/>
      <c r="AF31" s="41"/>
      <c r="AG31" s="41"/>
      <c r="AH31" s="41"/>
      <c r="AI31" s="41"/>
      <c r="AJ31" s="39"/>
      <c r="AK31" s="39"/>
      <c r="AL31" s="39"/>
      <c r="AM31" s="40"/>
      <c r="AN31" s="40"/>
      <c r="AO31" s="9"/>
      <c r="AP31" s="9"/>
    </row>
    <row r="32" spans="1:42" ht="5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1"/>
      <c r="AE32" s="41"/>
      <c r="AF32" s="41"/>
      <c r="AG32" s="41"/>
      <c r="AH32" s="41"/>
      <c r="AI32" s="41"/>
      <c r="AJ32" s="39"/>
      <c r="AK32" s="39"/>
      <c r="AL32" s="40"/>
      <c r="AM32" s="40"/>
      <c r="AN32" s="40"/>
      <c r="AO32" s="9"/>
      <c r="AP32" s="9"/>
    </row>
    <row r="33" spans="1:42" ht="5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1"/>
      <c r="AE33" s="41"/>
      <c r="AF33" s="41"/>
      <c r="AG33" s="41"/>
      <c r="AH33" s="41"/>
      <c r="AI33" s="41"/>
      <c r="AJ33" s="39"/>
      <c r="AK33" s="40"/>
      <c r="AL33" s="40"/>
      <c r="AM33" s="40"/>
      <c r="AN33" s="40"/>
      <c r="AO33" s="9"/>
      <c r="AP33" s="9"/>
    </row>
    <row r="34" spans="1:42" ht="5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1"/>
      <c r="AE34" s="41"/>
      <c r="AF34" s="41"/>
      <c r="AG34" s="41"/>
      <c r="AH34" s="41"/>
      <c r="AI34" s="41"/>
      <c r="AJ34" s="40"/>
      <c r="AK34" s="40"/>
      <c r="AL34" s="40"/>
      <c r="AM34" s="40"/>
      <c r="AN34" s="40"/>
      <c r="AO34" s="9"/>
      <c r="AP34" s="9"/>
    </row>
    <row r="35" spans="1:42" ht="5.2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AJ35" s="40"/>
      <c r="AK35" s="40"/>
      <c r="AL35" s="40"/>
      <c r="AM35" s="40"/>
      <c r="AN35" s="40"/>
      <c r="AO35" s="9"/>
      <c r="AP35" s="9"/>
    </row>
    <row r="36" spans="1:40" ht="5.2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40"/>
      <c r="AJ36" s="40"/>
      <c r="AK36" s="40"/>
      <c r="AL36" s="40"/>
      <c r="AM36" s="40"/>
      <c r="AN36" s="40"/>
    </row>
    <row r="37" spans="1:40" ht="5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  <c r="AH37" s="40"/>
      <c r="AI37" s="40"/>
      <c r="AJ37" s="40"/>
      <c r="AK37" s="40"/>
      <c r="AL37" s="40"/>
      <c r="AM37" s="40"/>
      <c r="AN37" s="40"/>
    </row>
    <row r="38" spans="1:40" ht="5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5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5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5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5.2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5.2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5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5.2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5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5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5.2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5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5.2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5.2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5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5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5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5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5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5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5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5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5.25" customHeight="1">
      <c r="A60" s="39"/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5.25" customHeight="1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5.25" customHeight="1">
      <c r="A62" s="39"/>
      <c r="B62" s="39"/>
      <c r="C62" s="39"/>
      <c r="D62" s="39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ht="12.75">
      <c r="A63" t="s"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barinka</dc:creator>
  <cp:keywords/>
  <dc:description/>
  <cp:lastModifiedBy>ÚLDEP</cp:lastModifiedBy>
  <cp:lastPrinted>2006-08-10T08:31:26Z</cp:lastPrinted>
  <dcterms:created xsi:type="dcterms:W3CDTF">2006-02-15T14:22:52Z</dcterms:created>
  <dcterms:modified xsi:type="dcterms:W3CDTF">2015-11-10T13:44:18Z</dcterms:modified>
  <cp:category/>
  <cp:version/>
  <cp:contentType/>
  <cp:contentStatus/>
</cp:coreProperties>
</file>